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10" yWindow="50" windowWidth="15300" windowHeight="5840"/>
  </bookViews>
  <sheets>
    <sheet name="DividendInfo_SG_ALVE" sheetId="2" r:id="rId1"/>
  </sheets>
  <calcPr calcId="125725"/>
</workbook>
</file>

<file path=xl/calcChain.xml><?xml version="1.0" encoding="utf-8"?>
<calcChain xmlns="http://schemas.openxmlformats.org/spreadsheetml/2006/main">
  <c r="I12" i="2"/>
  <c r="I16"/>
  <c r="I21"/>
  <c r="H21"/>
  <c r="I17"/>
  <c r="H17"/>
  <c r="I13"/>
  <c r="H13"/>
  <c r="I20"/>
  <c r="H20"/>
  <c r="H16"/>
  <c r="H12"/>
</calcChain>
</file>

<file path=xl/sharedStrings.xml><?xml version="1.0" encoding="utf-8"?>
<sst xmlns="http://schemas.openxmlformats.org/spreadsheetml/2006/main" count="58" uniqueCount="31">
  <si>
    <t>Important Notes:</t>
  </si>
  <si>
    <t>(i) Payment of distributions out of capital amounts to a return or withdrawal of part of an investor's original investment or from any capital gains attributable to that original investment.</t>
  </si>
  <si>
    <t>(ii) Any distributions involving payment out of the Fund's capital may result in an immediate reduction of the net asset value per share/unit.</t>
  </si>
  <si>
    <t>ISINCode</t>
  </si>
  <si>
    <t>Ex date</t>
  </si>
  <si>
    <t>Currency</t>
  </si>
  <si>
    <t>Payment frequency</t>
  </si>
  <si>
    <t>Payment schedule</t>
  </si>
  <si>
    <t>For the month ended</t>
  </si>
  <si>
    <t>Annualised dividend rate</t>
  </si>
  <si>
    <t>Underlying portfolio yield</t>
  </si>
  <si>
    <t>Average distribution since inception</t>
  </si>
  <si>
    <t>Eastspring Investments - Asian Low Volatility Equity Fund - ADM</t>
  </si>
  <si>
    <t>Eastspring Investments - Asian Low Volatility Equity Fund - ASDM</t>
  </si>
  <si>
    <t>Eastspring Investments - Asian Low Volatility Equity Fund - ASDM (hedged)</t>
  </si>
  <si>
    <t xml:space="preserve">Proportion paid out of distributed income </t>
  </si>
  <si>
    <t>Proportion paid out of capital</t>
  </si>
  <si>
    <r>
      <t xml:space="preserve">Distributions are not guaranteed. Distributions may be paid out of </t>
    </r>
    <r>
      <rPr>
        <b/>
        <sz val="10"/>
        <rFont val="Calibri"/>
        <family val="2"/>
      </rPr>
      <t>distibuted income, capital or both.</t>
    </r>
  </si>
  <si>
    <r>
      <t>Distributions are not guaranteed and may fluctuate. Past distributions are not necessarily indicative of future trends, which may be lower.</t>
    </r>
    <r>
      <rPr>
        <sz val="10"/>
        <color indexed="8"/>
        <rFont val="Calibri"/>
        <family val="2"/>
      </rPr>
      <t xml:space="preserve"> Distribution payouts and its frequency are determined by the Board of Directors / Eastspring Investments (Singapore) Limited, and can be made out of (a) income; or (b) net capital gains; or (c) capital of the Fund or a combination of any of (a) and/or (b) and/or (c). The payment of distributions should not be confused with the Fund’s performance, rate of return or yield. Any payment of distributions by the Fund may result in an immediate decrease in the net asset value per share/unit. </t>
    </r>
  </si>
  <si>
    <t>30.11.2016</t>
  </si>
  <si>
    <t>Average payout yield (last 12 months)</t>
  </si>
  <si>
    <t xml:space="preserve">3 Years Annualised volatility                   </t>
  </si>
  <si>
    <t>LU1497733557</t>
  </si>
  <si>
    <t>USD</t>
  </si>
  <si>
    <t>Monthly</t>
  </si>
  <si>
    <t>LU1497733631</t>
  </si>
  <si>
    <t>SGD</t>
  </si>
  <si>
    <t>LU1497734951</t>
  </si>
  <si>
    <t>NA</t>
  </si>
  <si>
    <t>31.12.2016</t>
  </si>
  <si>
    <t>Data as of 31 Dec 2016. Distribution of dividends are at the discretion of the Management Company of Eastspring Investments and payment is discretionary and dependant on prevailing market conditions and dividend payout of the underlying stocks.</t>
  </si>
</sst>
</file>

<file path=xl/styles.xml><?xml version="1.0" encoding="utf-8"?>
<styleSheet xmlns="http://schemas.openxmlformats.org/spreadsheetml/2006/main">
  <numFmts count="1">
    <numFmt numFmtId="164" formatCode="[$-10409]#,##0.0000000;\-#,##0.0000000;&quot;-&quot;"/>
  </numFmts>
  <fonts count="27">
    <font>
      <sz val="11"/>
      <color theme="1"/>
      <name val="Calibri"/>
      <family val="2"/>
      <scheme val="minor"/>
    </font>
    <font>
      <sz val="10"/>
      <color indexed="8"/>
      <name val="Calibri"/>
      <family val="2"/>
    </font>
    <font>
      <b/>
      <sz val="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0"/>
      <color theme="1"/>
      <name val="Calibri"/>
      <family val="2"/>
      <scheme val="minor"/>
    </font>
    <font>
      <sz val="10"/>
      <name val="Calibri"/>
      <family val="2"/>
      <scheme val="minor"/>
    </font>
    <font>
      <b/>
      <sz val="10"/>
      <name val="Calibri"/>
      <family val="2"/>
      <scheme val="minor"/>
    </font>
    <font>
      <b/>
      <u/>
      <sz val="10"/>
      <color theme="1"/>
      <name val="Calibri"/>
      <family val="2"/>
      <scheme val="minor"/>
    </font>
    <font>
      <b/>
      <sz val="10"/>
      <color theme="1"/>
      <name val="Calibri"/>
      <family val="2"/>
      <scheme val="minor"/>
    </font>
    <font>
      <sz val="11"/>
      <color indexed="8"/>
      <name val="Calibri"/>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s>
  <cellStyleXfs count="4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6" fillId="27" borderId="6" applyNumberFormat="0" applyAlignment="0" applyProtection="0"/>
    <xf numFmtId="0" fontId="7" fillId="28" borderId="7" applyNumberFormat="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3" fillId="30" borderId="6" applyNumberFormat="0" applyAlignment="0" applyProtection="0"/>
    <xf numFmtId="0" fontId="14" fillId="0" borderId="11" applyNumberFormat="0" applyFill="0" applyAlignment="0" applyProtection="0"/>
    <xf numFmtId="0" fontId="15" fillId="31" borderId="0" applyNumberFormat="0" applyBorder="0" applyAlignment="0" applyProtection="0"/>
    <xf numFmtId="0" fontId="3" fillId="32" borderId="12" applyNumberFormat="0" applyFont="0" applyAlignment="0" applyProtection="0"/>
    <xf numFmtId="0" fontId="16" fillId="27" borderId="13" applyNumberFormat="0" applyAlignment="0" applyProtection="0"/>
    <xf numFmtId="9" fontId="3" fillId="0" borderId="0" applyFont="0" applyFill="0" applyBorder="0" applyAlignment="0" applyProtection="0"/>
    <xf numFmtId="0" fontId="17" fillId="0" borderId="0" applyNumberFormat="0" applyFill="0" applyBorder="0" applyAlignment="0" applyProtection="0"/>
    <xf numFmtId="0" fontId="18" fillId="0" borderId="14" applyNumberFormat="0" applyFill="0" applyAlignment="0" applyProtection="0"/>
    <xf numFmtId="0" fontId="19" fillId="0" borderId="0" applyNumberFormat="0" applyFill="0" applyBorder="0" applyAlignment="0" applyProtection="0"/>
  </cellStyleXfs>
  <cellXfs count="40">
    <xf numFmtId="0" fontId="0" fillId="0" borderId="0" xfId="0"/>
    <xf numFmtId="0" fontId="0" fillId="0" borderId="0" xfId="0" applyAlignment="1">
      <alignment wrapText="1"/>
    </xf>
    <xf numFmtId="0" fontId="0" fillId="0" borderId="0" xfId="0" applyFill="1"/>
    <xf numFmtId="0" fontId="20" fillId="0" borderId="0" xfId="0" applyFont="1" applyFill="1"/>
    <xf numFmtId="0" fontId="21" fillId="0" borderId="0" xfId="0" applyFont="1" applyBorder="1" applyAlignment="1">
      <alignment wrapText="1"/>
    </xf>
    <xf numFmtId="10" fontId="21" fillId="0" borderId="0" xfId="0" applyNumberFormat="1" applyFont="1" applyBorder="1" applyAlignment="1">
      <alignment wrapText="1"/>
    </xf>
    <xf numFmtId="15" fontId="21" fillId="0" borderId="0" xfId="0" applyNumberFormat="1" applyFont="1" applyBorder="1" applyAlignment="1">
      <alignment wrapText="1"/>
    </xf>
    <xf numFmtId="0" fontId="21" fillId="0" borderId="0" xfId="0" applyFont="1" applyFill="1" applyBorder="1" applyAlignment="1">
      <alignment wrapText="1"/>
    </xf>
    <xf numFmtId="0" fontId="21" fillId="0" borderId="1" xfId="0" applyFont="1" applyBorder="1" applyAlignment="1">
      <alignment wrapText="1"/>
    </xf>
    <xf numFmtId="10" fontId="21" fillId="0" borderId="1" xfId="0" applyNumberFormat="1" applyFont="1" applyBorder="1" applyAlignment="1">
      <alignment wrapText="1"/>
    </xf>
    <xf numFmtId="15" fontId="21" fillId="0" borderId="1" xfId="0" applyNumberFormat="1" applyFont="1" applyBorder="1" applyAlignment="1">
      <alignment wrapText="1"/>
    </xf>
    <xf numFmtId="0" fontId="21" fillId="0" borderId="1" xfId="0" applyFont="1" applyFill="1" applyBorder="1" applyAlignment="1">
      <alignment wrapText="1"/>
    </xf>
    <xf numFmtId="0" fontId="22" fillId="0" borderId="0" xfId="0" applyFont="1" applyFill="1"/>
    <xf numFmtId="0" fontId="21" fillId="0" borderId="1" xfId="0" applyFont="1" applyFill="1" applyBorder="1" applyAlignment="1">
      <alignment horizontal="center" wrapText="1"/>
    </xf>
    <xf numFmtId="10" fontId="21" fillId="0" borderId="1" xfId="0" applyNumberFormat="1" applyFont="1" applyBorder="1" applyAlignment="1">
      <alignment horizontal="center" wrapText="1"/>
    </xf>
    <xf numFmtId="10" fontId="1" fillId="0" borderId="1" xfId="39" applyNumberFormat="1" applyFont="1" applyBorder="1" applyAlignment="1" applyProtection="1">
      <alignment horizontal="center" vertical="center" wrapText="1" readingOrder="1"/>
      <protection locked="0"/>
    </xf>
    <xf numFmtId="10" fontId="21" fillId="0" borderId="1" xfId="0" applyNumberFormat="1" applyFont="1" applyBorder="1" applyAlignment="1">
      <alignment horizontal="right" wrapText="1"/>
    </xf>
    <xf numFmtId="0" fontId="21" fillId="33" borderId="1" xfId="0" applyFont="1" applyFill="1" applyBorder="1" applyAlignment="1">
      <alignment wrapText="1"/>
    </xf>
    <xf numFmtId="10" fontId="21" fillId="33" borderId="1" xfId="0" applyNumberFormat="1" applyFont="1" applyFill="1" applyBorder="1" applyAlignment="1">
      <alignment wrapText="1"/>
    </xf>
    <xf numFmtId="15" fontId="21" fillId="33" borderId="1" xfId="0" applyNumberFormat="1" applyFont="1" applyFill="1" applyBorder="1" applyAlignment="1">
      <alignment wrapText="1"/>
    </xf>
    <xf numFmtId="0" fontId="21" fillId="33" borderId="1" xfId="0" applyFont="1" applyFill="1" applyBorder="1" applyAlignment="1">
      <alignment horizontal="center" wrapText="1"/>
    </xf>
    <xf numFmtId="10" fontId="21" fillId="33" borderId="1" xfId="0" applyNumberFormat="1" applyFont="1" applyFill="1" applyBorder="1" applyAlignment="1">
      <alignment horizontal="center" wrapText="1"/>
    </xf>
    <xf numFmtId="164" fontId="26" fillId="33" borderId="15" xfId="0" applyNumberFormat="1" applyFont="1" applyFill="1" applyBorder="1" applyAlignment="1" applyProtection="1">
      <alignment vertical="top" wrapText="1" readingOrder="1"/>
      <protection locked="0"/>
    </xf>
    <xf numFmtId="10" fontId="21" fillId="33" borderId="1" xfId="0" applyNumberFormat="1" applyFont="1" applyFill="1" applyBorder="1" applyAlignment="1">
      <alignment horizontal="right" wrapText="1"/>
    </xf>
    <xf numFmtId="0" fontId="19" fillId="0" borderId="0" xfId="0" applyFont="1" applyAlignment="1">
      <alignment wrapText="1"/>
    </xf>
    <xf numFmtId="0" fontId="23" fillId="0" borderId="0" xfId="0" applyFont="1" applyFill="1" applyAlignment="1">
      <alignment wrapText="1"/>
    </xf>
    <xf numFmtId="0" fontId="24" fillId="0" borderId="0" xfId="0" applyFont="1" applyFill="1" applyAlignment="1">
      <alignment wrapText="1"/>
    </xf>
    <xf numFmtId="0" fontId="25" fillId="0" borderId="0" xfId="0" applyFont="1" applyFill="1" applyAlignment="1">
      <alignment wrapText="1"/>
    </xf>
    <xf numFmtId="0" fontId="25" fillId="0" borderId="0" xfId="0" applyFont="1" applyAlignment="1">
      <alignment wrapText="1"/>
    </xf>
    <xf numFmtId="0" fontId="25" fillId="0" borderId="0" xfId="0" applyFont="1" applyFill="1" applyAlignment="1">
      <alignment horizontal="center" wrapText="1"/>
    </xf>
    <xf numFmtId="0" fontId="25" fillId="0" borderId="0" xfId="0" applyFont="1" applyBorder="1" applyAlignment="1">
      <alignment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Border="1" applyAlignment="1">
      <alignment horizontal="left" vertical="center" wrapText="1"/>
    </xf>
    <xf numFmtId="0" fontId="25" fillId="0" borderId="0" xfId="0" applyFont="1" applyBorder="1" applyAlignment="1">
      <alignment horizontal="left" vertical="center" wrapText="1"/>
    </xf>
    <xf numFmtId="0" fontId="25" fillId="0" borderId="5"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Percent" xfId="39" builtinId="5"/>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466725</xdr:colOff>
      <xdr:row>1</xdr:row>
      <xdr:rowOff>66675</xdr:rowOff>
    </xdr:to>
    <xdr:pic>
      <xdr:nvPicPr>
        <xdr:cNvPr id="2114"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0" y="0"/>
          <a:ext cx="4000500" cy="695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4"/>
  <sheetViews>
    <sheetView showGridLines="0" tabSelected="1" zoomScale="84" zoomScaleNormal="84" zoomScaleSheetLayoutView="110" workbookViewId="0">
      <selection activeCell="A11" sqref="A11:M11"/>
    </sheetView>
  </sheetViews>
  <sheetFormatPr defaultRowHeight="14.5"/>
  <cols>
    <col min="1" max="1" width="14.1796875" customWidth="1"/>
    <col min="2" max="2" width="13.81640625" customWidth="1"/>
    <col min="3" max="3" width="14.1796875" customWidth="1"/>
    <col min="4" max="4" width="10.81640625" customWidth="1"/>
    <col min="5" max="5" width="8.81640625" customWidth="1"/>
    <col min="6" max="6" width="13.54296875" customWidth="1"/>
    <col min="7" max="7" width="9.54296875" customWidth="1"/>
    <col min="8" max="13" width="14.453125" customWidth="1"/>
  </cols>
  <sheetData>
    <row r="1" spans="1:13" ht="50.15" customHeight="1">
      <c r="A1" s="24"/>
      <c r="B1" s="24"/>
      <c r="C1" s="24"/>
      <c r="D1" s="24"/>
      <c r="E1" s="24"/>
      <c r="F1" s="24"/>
      <c r="G1" s="24"/>
    </row>
    <row r="2" spans="1:13" ht="15" customHeight="1">
      <c r="A2" s="1"/>
      <c r="B2" s="1"/>
      <c r="C2" s="1"/>
      <c r="D2" s="1"/>
      <c r="E2" s="1"/>
      <c r="F2" s="1"/>
      <c r="G2" s="1"/>
    </row>
    <row r="3" spans="1:13" s="3" customFormat="1">
      <c r="A3" s="25" t="s">
        <v>17</v>
      </c>
      <c r="B3" s="25"/>
      <c r="C3" s="25"/>
      <c r="D3" s="25"/>
      <c r="E3" s="25"/>
      <c r="F3" s="25"/>
      <c r="G3" s="25"/>
    </row>
    <row r="4" spans="1:13" s="2" customFormat="1">
      <c r="A4" s="29"/>
      <c r="B4" s="29"/>
      <c r="C4" s="29"/>
      <c r="D4" s="29"/>
      <c r="E4" s="29"/>
      <c r="F4" s="29"/>
      <c r="G4" s="29"/>
      <c r="H4" s="29"/>
      <c r="I4" s="29"/>
      <c r="J4" s="29"/>
      <c r="K4" s="29"/>
      <c r="L4" s="29"/>
    </row>
    <row r="5" spans="1:13" s="2" customFormat="1">
      <c r="A5" s="26" t="s">
        <v>0</v>
      </c>
      <c r="B5" s="27"/>
      <c r="C5" s="27"/>
      <c r="D5" s="27"/>
      <c r="E5" s="27"/>
      <c r="F5" s="27"/>
      <c r="G5" s="27"/>
    </row>
    <row r="6" spans="1:13" ht="26.15" customHeight="1">
      <c r="A6" s="28" t="s">
        <v>1</v>
      </c>
      <c r="B6" s="28"/>
      <c r="C6" s="28"/>
      <c r="D6" s="28"/>
      <c r="E6" s="28"/>
      <c r="F6" s="28"/>
      <c r="G6" s="28"/>
    </row>
    <row r="7" spans="1:13" ht="27.75" customHeight="1">
      <c r="A7" s="28" t="s">
        <v>2</v>
      </c>
      <c r="B7" s="28"/>
      <c r="C7" s="28"/>
      <c r="D7" s="28"/>
      <c r="E7" s="28"/>
      <c r="F7" s="28"/>
      <c r="G7" s="28"/>
    </row>
    <row r="8" spans="1:13" ht="99.75" customHeight="1">
      <c r="A8" s="30" t="s">
        <v>18</v>
      </c>
      <c r="B8" s="30"/>
      <c r="C8" s="30"/>
      <c r="D8" s="30"/>
      <c r="E8" s="30"/>
      <c r="F8" s="30"/>
      <c r="G8" s="30"/>
    </row>
    <row r="9" spans="1:13" ht="14.5" customHeight="1">
      <c r="A9" s="31" t="s">
        <v>8</v>
      </c>
      <c r="B9" s="31" t="s">
        <v>3</v>
      </c>
      <c r="C9" s="31" t="s">
        <v>9</v>
      </c>
      <c r="D9" s="31" t="s">
        <v>4</v>
      </c>
      <c r="E9" s="33" t="s">
        <v>5</v>
      </c>
      <c r="F9" s="31" t="s">
        <v>6</v>
      </c>
      <c r="G9" s="31" t="s">
        <v>7</v>
      </c>
      <c r="H9" s="33" t="s">
        <v>15</v>
      </c>
      <c r="I9" s="33" t="s">
        <v>16</v>
      </c>
      <c r="J9" s="31" t="s">
        <v>10</v>
      </c>
      <c r="K9" s="33" t="s">
        <v>20</v>
      </c>
      <c r="L9" s="33" t="s">
        <v>11</v>
      </c>
      <c r="M9" s="38" t="s">
        <v>21</v>
      </c>
    </row>
    <row r="10" spans="1:13" ht="114" customHeight="1">
      <c r="A10" s="32"/>
      <c r="B10" s="32"/>
      <c r="C10" s="32"/>
      <c r="D10" s="32"/>
      <c r="E10" s="34"/>
      <c r="F10" s="32"/>
      <c r="G10" s="32"/>
      <c r="H10" s="34"/>
      <c r="I10" s="34"/>
      <c r="J10" s="32"/>
      <c r="K10" s="34"/>
      <c r="L10" s="34"/>
      <c r="M10" s="39"/>
    </row>
    <row r="11" spans="1:13" ht="25" customHeight="1">
      <c r="A11" s="35" t="s">
        <v>12</v>
      </c>
      <c r="B11" s="36"/>
      <c r="C11" s="36"/>
      <c r="D11" s="36"/>
      <c r="E11" s="36"/>
      <c r="F11" s="36"/>
      <c r="G11" s="36"/>
      <c r="H11" s="36"/>
      <c r="I11" s="36"/>
      <c r="J11" s="36"/>
      <c r="K11" s="36"/>
      <c r="L11" s="36"/>
      <c r="M11" s="37"/>
    </row>
    <row r="12" spans="1:13" ht="14.5" customHeight="1">
      <c r="A12" s="8" t="s">
        <v>19</v>
      </c>
      <c r="B12" s="8" t="s">
        <v>22</v>
      </c>
      <c r="C12" s="9">
        <v>0.04</v>
      </c>
      <c r="D12" s="10">
        <v>42705</v>
      </c>
      <c r="E12" s="13" t="s">
        <v>23</v>
      </c>
      <c r="F12" s="8" t="s">
        <v>24</v>
      </c>
      <c r="G12" s="10">
        <v>42712</v>
      </c>
      <c r="H12" s="14">
        <f>0.72/1.53</f>
        <v>0.47058823529411764</v>
      </c>
      <c r="I12" s="15">
        <f>0.81/1.53</f>
        <v>0.52941176470588236</v>
      </c>
      <c r="J12" s="9">
        <v>4.1000000000000002E-2</v>
      </c>
      <c r="K12" s="16" t="s">
        <v>28</v>
      </c>
      <c r="L12" s="16" t="s">
        <v>28</v>
      </c>
      <c r="M12" s="16" t="s">
        <v>28</v>
      </c>
    </row>
    <row r="13" spans="1:13">
      <c r="A13" s="17" t="s">
        <v>29</v>
      </c>
      <c r="B13" s="17" t="s">
        <v>22</v>
      </c>
      <c r="C13" s="18">
        <v>0.04</v>
      </c>
      <c r="D13" s="19">
        <v>42737</v>
      </c>
      <c r="E13" s="20" t="s">
        <v>23</v>
      </c>
      <c r="F13" s="17" t="s">
        <v>24</v>
      </c>
      <c r="G13" s="19">
        <v>42744</v>
      </c>
      <c r="H13" s="21">
        <f>0.84/1.65</f>
        <v>0.50909090909090915</v>
      </c>
      <c r="I13" s="21">
        <f>0.81/1.65</f>
        <v>0.49090909090909096</v>
      </c>
      <c r="J13" s="18">
        <v>4.1099999999999998E-2</v>
      </c>
      <c r="K13" s="18">
        <v>0.04</v>
      </c>
      <c r="L13" s="22">
        <v>3.2949899999999997E-2</v>
      </c>
      <c r="M13" s="23" t="s">
        <v>28</v>
      </c>
    </row>
    <row r="14" spans="1:13">
      <c r="A14" s="8"/>
      <c r="B14" s="8"/>
      <c r="C14" s="9"/>
      <c r="D14" s="10"/>
      <c r="E14" s="11"/>
      <c r="F14" s="8"/>
      <c r="G14" s="8"/>
      <c r="H14" s="9"/>
      <c r="I14" s="9"/>
      <c r="J14" s="9"/>
      <c r="K14" s="9"/>
      <c r="L14" s="9"/>
      <c r="M14" s="9"/>
    </row>
    <row r="15" spans="1:13" ht="25" customHeight="1">
      <c r="A15" s="35" t="s">
        <v>13</v>
      </c>
      <c r="B15" s="36"/>
      <c r="C15" s="36"/>
      <c r="D15" s="36"/>
      <c r="E15" s="36"/>
      <c r="F15" s="36"/>
      <c r="G15" s="36"/>
      <c r="H15" s="36"/>
      <c r="I15" s="36"/>
      <c r="J15" s="36"/>
      <c r="K15" s="36"/>
      <c r="L15" s="36"/>
      <c r="M15" s="37"/>
    </row>
    <row r="16" spans="1:13">
      <c r="A16" s="8" t="s">
        <v>19</v>
      </c>
      <c r="B16" s="8" t="s">
        <v>25</v>
      </c>
      <c r="C16" s="9">
        <v>0.04</v>
      </c>
      <c r="D16" s="10">
        <v>42705</v>
      </c>
      <c r="E16" s="13" t="s">
        <v>26</v>
      </c>
      <c r="F16" s="8" t="s">
        <v>24</v>
      </c>
      <c r="G16" s="10">
        <v>42712</v>
      </c>
      <c r="H16" s="14">
        <f>0.51/1.12</f>
        <v>0.45535714285714285</v>
      </c>
      <c r="I16" s="15">
        <f>0.61/1.12</f>
        <v>0.5446428571428571</v>
      </c>
      <c r="J16" s="9">
        <v>4.1000000000000002E-2</v>
      </c>
      <c r="K16" s="16" t="s">
        <v>28</v>
      </c>
      <c r="L16" s="16" t="s">
        <v>28</v>
      </c>
      <c r="M16" s="16" t="s">
        <v>28</v>
      </c>
    </row>
    <row r="17" spans="1:13">
      <c r="A17" s="17" t="s">
        <v>29</v>
      </c>
      <c r="B17" s="17" t="s">
        <v>25</v>
      </c>
      <c r="C17" s="18">
        <v>0.04</v>
      </c>
      <c r="D17" s="19">
        <v>42737</v>
      </c>
      <c r="E17" s="20" t="s">
        <v>26</v>
      </c>
      <c r="F17" s="17" t="s">
        <v>24</v>
      </c>
      <c r="G17" s="19">
        <v>42744</v>
      </c>
      <c r="H17" s="21">
        <f>0.87/1.72</f>
        <v>0.5058139534883721</v>
      </c>
      <c r="I17" s="21">
        <f>0.85/1.72</f>
        <v>0.4941860465116279</v>
      </c>
      <c r="J17" s="18">
        <v>4.1099999999999998E-2</v>
      </c>
      <c r="K17" s="18">
        <v>0.04</v>
      </c>
      <c r="L17" s="22">
        <v>3.4349200000000003E-2</v>
      </c>
      <c r="M17" s="23" t="s">
        <v>28</v>
      </c>
    </row>
    <row r="18" spans="1:13">
      <c r="A18" s="8"/>
      <c r="B18" s="8"/>
      <c r="C18" s="9"/>
      <c r="D18" s="10"/>
      <c r="E18" s="11"/>
      <c r="F18" s="8"/>
      <c r="G18" s="8"/>
      <c r="H18" s="9"/>
      <c r="I18" s="9"/>
      <c r="J18" s="9"/>
      <c r="K18" s="9"/>
      <c r="L18" s="9"/>
      <c r="M18" s="9"/>
    </row>
    <row r="19" spans="1:13" ht="25" customHeight="1">
      <c r="A19" s="35" t="s">
        <v>14</v>
      </c>
      <c r="B19" s="36"/>
      <c r="C19" s="36"/>
      <c r="D19" s="36"/>
      <c r="E19" s="36"/>
      <c r="F19" s="36"/>
      <c r="G19" s="36"/>
      <c r="H19" s="36"/>
      <c r="I19" s="36"/>
      <c r="J19" s="36"/>
      <c r="K19" s="36"/>
      <c r="L19" s="36"/>
      <c r="M19" s="37"/>
    </row>
    <row r="20" spans="1:13">
      <c r="A20" s="8" t="s">
        <v>19</v>
      </c>
      <c r="B20" s="8" t="s">
        <v>27</v>
      </c>
      <c r="C20" s="9">
        <v>0.04</v>
      </c>
      <c r="D20" s="10">
        <v>42705</v>
      </c>
      <c r="E20" s="13" t="s">
        <v>26</v>
      </c>
      <c r="F20" s="8" t="s">
        <v>24</v>
      </c>
      <c r="G20" s="10">
        <v>42712</v>
      </c>
      <c r="H20" s="14">
        <f>0.71/1.53</f>
        <v>0.46405228758169931</v>
      </c>
      <c r="I20" s="14">
        <f>0.82/1.53</f>
        <v>0.53594771241830064</v>
      </c>
      <c r="J20" s="9">
        <v>4.1000000000000002E-2</v>
      </c>
      <c r="K20" s="16" t="s">
        <v>28</v>
      </c>
      <c r="L20" s="16" t="s">
        <v>28</v>
      </c>
      <c r="M20" s="16" t="s">
        <v>28</v>
      </c>
    </row>
    <row r="21" spans="1:13">
      <c r="A21" s="17" t="s">
        <v>29</v>
      </c>
      <c r="B21" s="17" t="s">
        <v>27</v>
      </c>
      <c r="C21" s="18">
        <v>0.04</v>
      </c>
      <c r="D21" s="19">
        <v>42737</v>
      </c>
      <c r="E21" s="20" t="s">
        <v>26</v>
      </c>
      <c r="F21" s="17" t="s">
        <v>24</v>
      </c>
      <c r="G21" s="19">
        <v>42744</v>
      </c>
      <c r="H21" s="21">
        <f>0.87/1.65</f>
        <v>0.52727272727272734</v>
      </c>
      <c r="I21" s="21">
        <f>0.78/1.65</f>
        <v>0.47272727272727277</v>
      </c>
      <c r="J21" s="18">
        <v>4.1099999999999998E-2</v>
      </c>
      <c r="K21" s="18">
        <v>0.04</v>
      </c>
      <c r="L21" s="22">
        <v>3.2950599999999997E-2</v>
      </c>
      <c r="M21" s="23" t="s">
        <v>28</v>
      </c>
    </row>
    <row r="22" spans="1:13">
      <c r="A22" s="8"/>
      <c r="B22" s="8"/>
      <c r="C22" s="9"/>
      <c r="D22" s="10"/>
      <c r="E22" s="11"/>
      <c r="F22" s="8"/>
      <c r="G22" s="8"/>
      <c r="H22" s="9"/>
      <c r="I22" s="9"/>
      <c r="J22" s="9"/>
      <c r="K22" s="9"/>
      <c r="L22" s="9"/>
      <c r="M22" s="9"/>
    </row>
    <row r="23" spans="1:13">
      <c r="A23" s="4"/>
      <c r="B23" s="4"/>
      <c r="C23" s="5"/>
      <c r="D23" s="6"/>
      <c r="E23" s="7"/>
      <c r="F23" s="4"/>
      <c r="G23" s="4"/>
      <c r="H23" s="5"/>
      <c r="I23" s="5"/>
      <c r="J23" s="5"/>
      <c r="K23" s="5"/>
      <c r="L23" s="5"/>
      <c r="M23" s="5"/>
    </row>
    <row r="24" spans="1:13" s="3" customFormat="1" ht="14.5" customHeight="1">
      <c r="A24" s="12" t="s">
        <v>30</v>
      </c>
    </row>
  </sheetData>
  <mergeCells count="23">
    <mergeCell ref="A19:M19"/>
    <mergeCell ref="A11:M11"/>
    <mergeCell ref="A15:M15"/>
    <mergeCell ref="M9:M10"/>
    <mergeCell ref="B9:B10"/>
    <mergeCell ref="A8:G8"/>
    <mergeCell ref="A9:A10"/>
    <mergeCell ref="E9:E10"/>
    <mergeCell ref="H9:H10"/>
    <mergeCell ref="L9:L10"/>
    <mergeCell ref="K9:K10"/>
    <mergeCell ref="J9:J10"/>
    <mergeCell ref="D9:D10"/>
    <mergeCell ref="I9:I10"/>
    <mergeCell ref="C9:C10"/>
    <mergeCell ref="F9:F10"/>
    <mergeCell ref="G9:G10"/>
    <mergeCell ref="A1:G1"/>
    <mergeCell ref="A3:G3"/>
    <mergeCell ref="A5:G5"/>
    <mergeCell ref="A6:G6"/>
    <mergeCell ref="A7:G7"/>
    <mergeCell ref="A4:L4"/>
  </mergeCells>
  <pageMargins left="0.75" right="0.75" top="1" bottom="1" header="0.5" footer="0.5"/>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DividendInfo_SG_ALVE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Tan CN</dc:creator>
  <cp:lastModifiedBy>TanJe</cp:lastModifiedBy>
  <cp:lastPrinted>2016-11-18T01:28:54Z</cp:lastPrinted>
  <dcterms:created xsi:type="dcterms:W3CDTF">2016-11-15T08:57:26Z</dcterms:created>
  <dcterms:modified xsi:type="dcterms:W3CDTF">2017-01-09T09:00:11Z</dcterms:modified>
</cp:coreProperties>
</file>